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056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K8" i="1" s="1"/>
  <c r="H9" i="1"/>
  <c r="J9" i="1" s="1"/>
  <c r="K9" i="1" l="1"/>
  <c r="H29" i="1"/>
  <c r="J29" i="1" s="1"/>
  <c r="H30" i="1"/>
  <c r="H31" i="1"/>
  <c r="J31" i="1" s="1"/>
  <c r="H28" i="1"/>
  <c r="J28" i="1" s="1"/>
  <c r="K28" i="1" s="1"/>
  <c r="H13" i="1"/>
  <c r="J13" i="1"/>
  <c r="H14" i="1"/>
  <c r="J14" i="1"/>
  <c r="H15" i="1"/>
  <c r="J15" i="1"/>
  <c r="H16" i="1"/>
  <c r="J16" i="1" s="1"/>
  <c r="H17" i="1"/>
  <c r="J17" i="1" s="1"/>
  <c r="H18" i="1"/>
  <c r="J18" i="1"/>
  <c r="H19" i="1"/>
  <c r="J19" i="1" s="1"/>
  <c r="H20" i="1"/>
  <c r="J20" i="1" s="1"/>
  <c r="H21" i="1"/>
  <c r="J21" i="1" s="1"/>
  <c r="H22" i="1"/>
  <c r="H23" i="1"/>
  <c r="J23" i="1" s="1"/>
  <c r="K23" i="1" s="1"/>
  <c r="H24" i="1"/>
  <c r="J24" i="1" s="1"/>
  <c r="H25" i="1"/>
  <c r="J25" i="1" s="1"/>
  <c r="H26" i="1"/>
  <c r="H10" i="1"/>
  <c r="J10" i="1" s="1"/>
  <c r="H11" i="1"/>
  <c r="K11" i="1" s="1"/>
  <c r="J11" i="1"/>
  <c r="H6" i="1"/>
  <c r="H4" i="1"/>
  <c r="J4" i="1" s="1"/>
  <c r="J5" i="1" s="1"/>
  <c r="J22" i="1" l="1"/>
  <c r="K22" i="1" s="1"/>
  <c r="K14" i="1"/>
  <c r="K18" i="1"/>
  <c r="K15" i="1"/>
  <c r="K31" i="1"/>
  <c r="J26" i="1"/>
  <c r="K26" i="1" s="1"/>
  <c r="H32" i="1"/>
  <c r="H27" i="1"/>
  <c r="H7" i="1"/>
  <c r="J7" i="1" s="1"/>
  <c r="K7" i="1" s="1"/>
  <c r="K10" i="1"/>
  <c r="J6" i="1"/>
  <c r="K6" i="1" s="1"/>
  <c r="H12" i="1"/>
  <c r="K25" i="1"/>
  <c r="N7" i="1"/>
  <c r="K21" i="1"/>
  <c r="H5" i="1"/>
  <c r="K17" i="1"/>
  <c r="K19" i="1"/>
  <c r="K13" i="1"/>
  <c r="J30" i="1"/>
  <c r="K30" i="1" s="1"/>
  <c r="K29" i="1"/>
  <c r="K24" i="1"/>
  <c r="K20" i="1"/>
  <c r="K16" i="1"/>
  <c r="K4" i="1"/>
  <c r="K5" i="1" s="1"/>
  <c r="J32" i="1" l="1"/>
  <c r="J27" i="1"/>
  <c r="K32" i="1"/>
  <c r="H33" i="1"/>
  <c r="K27" i="1"/>
  <c r="K12" i="1"/>
  <c r="J12" i="1"/>
  <c r="J33" i="1" s="1"/>
  <c r="K33" i="1" l="1"/>
</calcChain>
</file>

<file path=xl/sharedStrings.xml><?xml version="1.0" encoding="utf-8"?>
<sst xmlns="http://schemas.openxmlformats.org/spreadsheetml/2006/main" count="96" uniqueCount="82">
  <si>
    <t>Lp.</t>
  </si>
  <si>
    <t>Przedmiot zamówienia</t>
  </si>
  <si>
    <t>Rozmiar opakowania</t>
  </si>
  <si>
    <t>Ilość opakowań</t>
  </si>
  <si>
    <t>ELISA dla PGE2</t>
  </si>
  <si>
    <t xml:space="preserve">ELISA kompetycyjna dla ludzkiej prostaglandyny 2.  Produkt wzorcowy: Invitrogen, Prostaglandin E2 Human Competitive ELISA Kit, nr kat.  EHPGE2 </t>
  </si>
  <si>
    <t>96 testów</t>
  </si>
  <si>
    <t xml:space="preserve">
Bio-Plex Pro™ Mouse Cytokine 23-plex Assay #M60009RDPD</t>
  </si>
  <si>
    <t>Bio-Plex Pro™ Mouse Cytokine 23-plex Assay, produkt wzorcowny  BIORAD nr kat. M60009RDPD</t>
  </si>
  <si>
    <t>płytka 96</t>
  </si>
  <si>
    <t>Przeciwcialo przeciwko mysiemu antygenowi CD197 koniugowane z Alexa Fluor 647 klon 4B12</t>
  </si>
  <si>
    <t>Przeciwcialo przeciwko mysiemu antygenowi CD197 koniugowane z Alexa Fluor 647 klon 4B12, produkt wzorcowy: BD Biosciences, nr kat. 560766</t>
  </si>
  <si>
    <t>0,1 mg</t>
  </si>
  <si>
    <t>Przeciwcialo przeciwko mysiemu antygenowi CD197 koniugowane z BV786 klon 4B12</t>
  </si>
  <si>
    <t xml:space="preserve">Przeciwcialo przeciwko mysiemu antygenowi CD69 koniugowane z  APC, klon H1.2F3  	</t>
  </si>
  <si>
    <t>Przeciwcialo przeciwko mysiemu antygenowi CD69 koniugowane z  APC, klon H1.2F3  , produkt wzorcowy BD Biosciences nr kat. 560689</t>
  </si>
  <si>
    <t xml:space="preserve">50 ug </t>
  </si>
  <si>
    <t>Przeciwcialo przeciwko mysiemu antygenowi CD62L koniugowane z APC klon MEL14</t>
  </si>
  <si>
    <t>Przeciwcialo przeciwko mysiemu antygenowi CD62L koniugowane z APC klon MEL14. Produkt wzorcowy: BD Biosciences nr kat. 553152</t>
  </si>
  <si>
    <t>Kit ELISA do wykrywania mysiej chemokiny CXCL9</t>
  </si>
  <si>
    <t xml:space="preserve">Kit ELISA do wykrywania mysiej chemokiny CXCL9, czułość testu: 7.8 pg/mL, produkt wzorcowy: R&amp;D Systems,Mouse CXCL9/MIG Quantikine ELISA Kit   nr kat.MCX900 </t>
  </si>
  <si>
    <t>Kit ELISA do wykrywania mysiej cytokiny IFN-alpha</t>
  </si>
  <si>
    <t xml:space="preserve">Kit ELISA do wykrywania mysiej cytokiny IFN-alpha, czułość testu: 12.5 pg/mL, produkt wzorcowy: R&amp;D Systems, Mouse IFN-alpha ELISA Kit   nr kat 42120-1 </t>
  </si>
  <si>
    <t>Kit ELISA do wykrywania mysiej chemokiny CXCL12</t>
  </si>
  <si>
    <t>Kit ELISA do wykrywania mysiej chemokiny CXCL12, czułość testu: 0.069 ng/mL, produkt wzorcowy: R&amp;D Systems, Mouse CXCL12/SDF-1 alpha Quantikine ELISA Kit nr kat.MCX120</t>
  </si>
  <si>
    <t>Zestaw do identyfikacji aktywnych limfocytów B</t>
  </si>
  <si>
    <t>Mouse B Lymphocyte Activation Antibody Cocktail, with Isotype Control; PE-Cy™7 CD25, PE CD69, &amp; FITC CD19 , produkt wzorcowy: BD Biosciences, nr kat. 558064</t>
  </si>
  <si>
    <t>zestaw</t>
  </si>
  <si>
    <t>Zestaw do identyfikacji typów mysich limfocytów B</t>
  </si>
  <si>
    <t>Mouse B Lymphocyte Subset Antibody Cocktail, with Isotype Control; PE-Cy™7 CD45R/B220, PE CD23 (FcεRII), &amp; APC sIgM, rpdukt wzorcowy: BD Biosciences nr kat.     558332</t>
  </si>
  <si>
    <t>Przeciwciało rozpoznające mysi antygen CD138 koniugowane  BV421</t>
  </si>
  <si>
    <t>Przeciwciało rozpoznające mysi antygen CD138 koniugowane  BV421, klon 281-2, produkt wzorcowy BD Biosciences nr kat.  562610</t>
  </si>
  <si>
    <t>50 ug</t>
  </si>
  <si>
    <t>Przeciwciało rozpoznające mysi antygen IgD, klon 11-26c.2a  koniugowane z FITC</t>
  </si>
  <si>
    <t>Przeciwciało rozpoznające mysi antygen IgD koniugowane z FITC, produkt wzorcowy: BD Biosciences, nr kat.      553439</t>
  </si>
  <si>
    <t>0,5 mg</t>
  </si>
  <si>
    <t>Przeciwcialo przeciwko mysiemu antygenowi CD197 koniugowane z Alexa Fluor 647 klon 4B12, produkt wzorcowy: BD Biosciences, nr kat.564355</t>
  </si>
  <si>
    <t>Nr części</t>
  </si>
  <si>
    <t>I</t>
  </si>
  <si>
    <t>II</t>
  </si>
  <si>
    <t>III</t>
  </si>
  <si>
    <t>Kit ELISA do wykrywania ludzkiej chemokiny CXCL10</t>
  </si>
  <si>
    <t xml:space="preserve">Kit ELISA do wykrywania ludzkiej chemokiny CXCL10, czułość testu: 4.46 pg/mL, zakres testu: 7.8 - 500 pg/mL, produkt wzorcowy: R&amp;D Systems, Human CXCL10/IP-10 Quantikine ELISA Kit  nr kat. DIP100
</t>
  </si>
  <si>
    <t>Kit ELISA do wykrywania mysiej chemokiny CXCL10</t>
  </si>
  <si>
    <t>Kit ELISA do wykrywania mysiej chemokiny CXCL10, czułość testu: 62.5 - 4,000 pg/mL, produkt wzorcowy: R&amp;D Systems, Mouse CXCL10/IP-10/CRG-2 DuoSet ELISA Kit  nr kat. DY466-05</t>
  </si>
  <si>
    <t>5 x 96 testów</t>
  </si>
  <si>
    <t>płytki do ELISA</t>
  </si>
  <si>
    <t>Płytki do przeprowadzania reakcji ELISA, wysokie wiązanie, płaskie dno, objętość dołka 360 uL, stripy 12 x 8 dołków z ramką,  produkt wzorcowy: R&amp;D Systems, nr kat. DY990</t>
  </si>
  <si>
    <t>25/opak</t>
  </si>
  <si>
    <t>Kit ELISA do wykrywania ludzkiej cytokiny IL8</t>
  </si>
  <si>
    <t>Kit ELISA do wykrywania ludzkiej cytokiny IL8, czułość testu: 7.5 pg/mL, produkt wzorcowy: R&amp;D Systems, Human IL-8/CXCL8 Quantikine ELISA Kit  nr kat.D8000C</t>
  </si>
  <si>
    <t>Kit ELISA do wykrywania ludzkiej cytokiny TNF-alfa</t>
  </si>
  <si>
    <t xml:space="preserve">Kit ELISA do wykrywania ludzkiej cytokiny TNF-alfa czułość testu: 6.23 pg/mL, produkt wzorcowy: R&amp;D Systems,Human TNF-alpha Quantikine ELISA Kit  nr kat.DTA00D </t>
  </si>
  <si>
    <t>Kit ELISA do wykrywania ludzkiej cytokiny IL-1beta</t>
  </si>
  <si>
    <t>Kit ELISA do wykrywania ludzkiej cytokiny IL-1beta, wysoka czułość testu: 0.063 pg/mL, produkt wzorcowy: R&amp;D Systems,Human IL-1 beta/IL-1F2 Quantikine HS ELISA Kit  nr kat.HSLB00D</t>
  </si>
  <si>
    <t>Kit ELISA do wykrywania ludzkiej cytokiny IL-6</t>
  </si>
  <si>
    <t>Kit ELISA do wykrywania ludzkiej cytokiny IL-6, czułość testu: 0.7 pg/mL, produkt wzorcowy: R&amp;D Systems,Human IL-6 Quantikine ELISA Kit   nr kat.D6050</t>
  </si>
  <si>
    <t>Kit ELISA do wykrywania mysiej cytokiny IFN-beta</t>
  </si>
  <si>
    <t xml:space="preserve">Kit ELISA do wykrywania mysiej cytokiny IFN-beta, czułość testu: 1.89 pg/mL, produkt wzorcowy: R&amp;D Systems, Mouse IFN-beta Quantikine ELISA Kit  nr kat MIFNB0 </t>
  </si>
  <si>
    <t>Kit ELISA do wykrywania mysiej cytokiny IL-28B/IFN-lambda</t>
  </si>
  <si>
    <t>Kit ELISA do wykrywania mysiej cytokiny IL-28B/IFN-lambda. Zakres testu: 31.2 - 2,000 pg/mL produkt wzorcowy: R&amp;D Systems, Mouse IL-28B/IFN-lambda 3 DuoSet ELISA  nr kat. DY1789B-05</t>
  </si>
  <si>
    <t>zestaw na 5 testów</t>
  </si>
  <si>
    <t>Kit ELISA do wykrywania mysiej cytokiny TNF-alpha</t>
  </si>
  <si>
    <t>Kit ELISA do wykrywania mysiej cytokiny TNF-alpha. Zakres testu: 31.2 - 2,000 pg/mL, produkt wzorcowy: R&amp;D Systems, Mouse TNF-alpha DuoSet ELISA  nr kat. DY410-05</t>
  </si>
  <si>
    <t>Kit ELISA do wykrywania mysiej cytokiny IL-1 beta</t>
  </si>
  <si>
    <t xml:space="preserve">Kit ELISA do wykrywania mysiej cytokiny iL-1beta, produkt wzorcowy: R&amp;D Systems, Mouse IL-1 beta/IL-1F2  DuoSet ELISA. Nr kat. DY401-05 </t>
  </si>
  <si>
    <t>V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</si>
  <si>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</si>
  <si>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Cena jedn.
netto
(PLN)</t>
  </si>
  <si>
    <t>Wartość netto
(PLN)</t>
  </si>
  <si>
    <t>Stawka VAT
(%)</t>
  </si>
  <si>
    <t>Podatek VAT
(PLN)</t>
  </si>
  <si>
    <t>Wartość brutto
(PLN)</t>
  </si>
  <si>
    <t>Załacznik nr 1 - Formularz wyceny</t>
  </si>
  <si>
    <t>Wartość części I</t>
  </si>
  <si>
    <t>Wartość  części III</t>
  </si>
  <si>
    <t>Wartość części II</t>
  </si>
  <si>
    <t>Wartość  części IV</t>
  </si>
  <si>
    <t>Wartość części V</t>
  </si>
  <si>
    <t>RAZEM *</t>
  </si>
  <si>
    <t>*Suma części na które została złożona oferta</t>
  </si>
  <si>
    <t>Nazwa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</si>
</sst>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Roboto Lt"/>
      <charset val="238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1" fillId="0" borderId="0" xfId="2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6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2" fillId="0" borderId="13" xfId="0" applyNumberFormat="1" applyFont="1" applyBorder="1" applyAlignment="1">
      <alignment horizontal="center" vertical="center"/>
    </xf>
    <xf numFmtId="43" fontId="2" fillId="0" borderId="14" xfId="0" applyNumberFormat="1" applyFont="1" applyBorder="1" applyAlignment="1">
      <alignment horizontal="center" vertical="center"/>
    </xf>
    <xf numFmtId="43" fontId="2" fillId="0" borderId="9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 wrapText="1"/>
    </xf>
    <xf numFmtId="43" fontId="2" fillId="5" borderId="13" xfId="2" applyFont="1" applyFill="1" applyBorder="1" applyAlignment="1">
      <alignment horizontal="center" vertical="center" wrapText="1"/>
    </xf>
    <xf numFmtId="43" fontId="2" fillId="0" borderId="14" xfId="2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2" fillId="0" borderId="4" xfId="2" applyFont="1" applyBorder="1" applyAlignment="1">
      <alignment horizontal="center" vertical="center" wrapText="1"/>
    </xf>
    <xf numFmtId="43" fontId="2" fillId="0" borderId="4" xfId="2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43" fontId="2" fillId="5" borderId="13" xfId="2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Dziesiętny" xfId="2" builtinId="3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5" zoomScale="85" zoomScaleNormal="85" workbookViewId="0">
      <selection sqref="A1:K34"/>
    </sheetView>
  </sheetViews>
  <sheetFormatPr defaultColWidth="8.88671875" defaultRowHeight="14.4" x14ac:dyDescent="0.3"/>
  <cols>
    <col min="1" max="1" width="9.21875" style="25" customWidth="1"/>
    <col min="2" max="2" width="8.88671875" style="25"/>
    <col min="3" max="3" width="26.33203125" style="25" customWidth="1"/>
    <col min="4" max="4" width="33.6640625" style="25" customWidth="1"/>
    <col min="5" max="11" width="17.33203125" style="25" customWidth="1"/>
    <col min="12" max="16384" width="8.88671875" style="25"/>
  </cols>
  <sheetData>
    <row r="1" spans="1:14" x14ac:dyDescent="0.3">
      <c r="A1" s="51" t="s">
        <v>73</v>
      </c>
      <c r="B1" s="51"/>
      <c r="C1" s="51"/>
      <c r="D1" s="24"/>
      <c r="E1" s="24"/>
      <c r="F1" s="24"/>
      <c r="G1" s="24"/>
      <c r="H1" s="24"/>
      <c r="I1" s="24"/>
      <c r="J1" s="24"/>
      <c r="K1" s="24"/>
    </row>
    <row r="2" spans="1:14" ht="28.2" customHeight="1" x14ac:dyDescent="0.3">
      <c r="A2" s="35" t="s">
        <v>81</v>
      </c>
      <c r="B2" s="36"/>
      <c r="C2" s="36"/>
      <c r="D2" s="36"/>
      <c r="E2" s="36"/>
      <c r="F2" s="37"/>
      <c r="G2" s="26"/>
      <c r="H2" s="26"/>
      <c r="I2" s="26"/>
      <c r="J2" s="26"/>
      <c r="K2" s="26"/>
    </row>
    <row r="3" spans="1:14" ht="70.95" customHeight="1" thickBot="1" x14ac:dyDescent="0.35">
      <c r="A3" s="17" t="s">
        <v>0</v>
      </c>
      <c r="B3" s="18" t="s">
        <v>37</v>
      </c>
      <c r="C3" s="19" t="s">
        <v>1</v>
      </c>
      <c r="D3" s="19" t="s">
        <v>67</v>
      </c>
      <c r="E3" s="19" t="s">
        <v>2</v>
      </c>
      <c r="F3" s="19" t="s">
        <v>3</v>
      </c>
      <c r="G3" s="19" t="s">
        <v>68</v>
      </c>
      <c r="H3" s="19" t="s">
        <v>69</v>
      </c>
      <c r="I3" s="19" t="s">
        <v>70</v>
      </c>
      <c r="J3" s="19" t="s">
        <v>71</v>
      </c>
      <c r="K3" s="19" t="s">
        <v>72</v>
      </c>
      <c r="L3" s="27"/>
    </row>
    <row r="4" spans="1:14" ht="52.2" customHeight="1" thickBot="1" x14ac:dyDescent="0.35">
      <c r="A4" s="20">
        <v>1</v>
      </c>
      <c r="B4" s="5" t="s">
        <v>38</v>
      </c>
      <c r="C4" s="6" t="s">
        <v>4</v>
      </c>
      <c r="D4" s="1" t="s">
        <v>5</v>
      </c>
      <c r="E4" s="1" t="s">
        <v>6</v>
      </c>
      <c r="F4" s="1">
        <v>1</v>
      </c>
      <c r="G4" s="7"/>
      <c r="H4" s="28">
        <f>F4*G4</f>
        <v>0</v>
      </c>
      <c r="I4" s="28"/>
      <c r="J4" s="28">
        <f>H4*I4</f>
        <v>0</v>
      </c>
      <c r="K4" s="29">
        <f>H4+J4</f>
        <v>0</v>
      </c>
      <c r="L4" s="4"/>
    </row>
    <row r="5" spans="1:14" ht="32.4" customHeight="1" thickBot="1" x14ac:dyDescent="0.35">
      <c r="A5" s="44" t="s">
        <v>74</v>
      </c>
      <c r="B5" s="45"/>
      <c r="C5" s="45"/>
      <c r="D5" s="45"/>
      <c r="E5" s="45"/>
      <c r="F5" s="45"/>
      <c r="G5" s="47"/>
      <c r="H5" s="8">
        <f>SUM(H4)</f>
        <v>0</v>
      </c>
      <c r="I5" s="9"/>
      <c r="J5" s="10">
        <f>SUM(J4)</f>
        <v>0</v>
      </c>
      <c r="K5" s="11">
        <f>SUM(K4)</f>
        <v>0</v>
      </c>
      <c r="L5" s="27"/>
    </row>
    <row r="6" spans="1:14" ht="56.4" customHeight="1" thickBot="1" x14ac:dyDescent="0.35">
      <c r="A6" s="20">
        <v>2</v>
      </c>
      <c r="B6" s="5" t="s">
        <v>39</v>
      </c>
      <c r="C6" s="6" t="s">
        <v>7</v>
      </c>
      <c r="D6" s="1" t="s">
        <v>8</v>
      </c>
      <c r="E6" s="1" t="s">
        <v>9</v>
      </c>
      <c r="F6" s="1">
        <v>1</v>
      </c>
      <c r="G6" s="7"/>
      <c r="H6" s="12">
        <f>F6*G6</f>
        <v>0</v>
      </c>
      <c r="I6" s="13"/>
      <c r="J6" s="14">
        <f>H6*I6</f>
        <v>0</v>
      </c>
      <c r="K6" s="14">
        <f>H6+J6</f>
        <v>0</v>
      </c>
    </row>
    <row r="7" spans="1:14" ht="34.200000000000003" customHeight="1" thickBot="1" x14ac:dyDescent="0.35">
      <c r="A7" s="44" t="s">
        <v>76</v>
      </c>
      <c r="B7" s="45"/>
      <c r="C7" s="45"/>
      <c r="D7" s="45"/>
      <c r="E7" s="45"/>
      <c r="F7" s="45"/>
      <c r="G7" s="46"/>
      <c r="H7" s="21">
        <f>SUM(H6)</f>
        <v>0</v>
      </c>
      <c r="I7" s="22"/>
      <c r="J7" s="21">
        <f t="shared" ref="J7" si="0">H7*I7</f>
        <v>0</v>
      </c>
      <c r="K7" s="23">
        <f t="shared" ref="K7" si="1">H7+J7</f>
        <v>0</v>
      </c>
      <c r="N7" s="30">
        <f>H4</f>
        <v>0</v>
      </c>
    </row>
    <row r="8" spans="1:14" ht="58.2" customHeight="1" x14ac:dyDescent="0.3">
      <c r="A8" s="7">
        <v>3</v>
      </c>
      <c r="B8" s="41" t="s">
        <v>40</v>
      </c>
      <c r="C8" s="15" t="s">
        <v>10</v>
      </c>
      <c r="D8" s="1" t="s">
        <v>11</v>
      </c>
      <c r="E8" s="1" t="s">
        <v>12</v>
      </c>
      <c r="F8" s="1">
        <v>1</v>
      </c>
      <c r="G8" s="7"/>
      <c r="H8" s="12">
        <f>F8*G8</f>
        <v>0</v>
      </c>
      <c r="I8" s="13"/>
      <c r="J8" s="14">
        <f>H8*I8</f>
        <v>0</v>
      </c>
      <c r="K8" s="14">
        <f>H8+J8</f>
        <v>0</v>
      </c>
    </row>
    <row r="9" spans="1:14" ht="58.2" customHeight="1" x14ac:dyDescent="0.3">
      <c r="A9" s="7">
        <v>4</v>
      </c>
      <c r="B9" s="42"/>
      <c r="C9" s="15" t="s">
        <v>13</v>
      </c>
      <c r="D9" s="1" t="s">
        <v>36</v>
      </c>
      <c r="E9" s="1" t="s">
        <v>12</v>
      </c>
      <c r="F9" s="1">
        <v>1</v>
      </c>
      <c r="G9" s="7"/>
      <c r="H9" s="12">
        <f t="shared" ref="H9:H11" si="2">F9*G9</f>
        <v>0</v>
      </c>
      <c r="I9" s="13"/>
      <c r="J9" s="14">
        <f t="shared" ref="J9:J11" si="3">H9*I9</f>
        <v>0</v>
      </c>
      <c r="K9" s="14">
        <f t="shared" ref="K9:K11" si="4">H9+J9</f>
        <v>0</v>
      </c>
    </row>
    <row r="10" spans="1:14" ht="58.2" customHeight="1" x14ac:dyDescent="0.3">
      <c r="A10" s="7">
        <v>5</v>
      </c>
      <c r="B10" s="42"/>
      <c r="C10" s="15" t="s">
        <v>14</v>
      </c>
      <c r="D10" s="2" t="s">
        <v>15</v>
      </c>
      <c r="E10" s="1" t="s">
        <v>16</v>
      </c>
      <c r="F10" s="1">
        <v>1</v>
      </c>
      <c r="G10" s="7"/>
      <c r="H10" s="12">
        <f t="shared" si="2"/>
        <v>0</v>
      </c>
      <c r="I10" s="13"/>
      <c r="J10" s="14">
        <f t="shared" si="3"/>
        <v>0</v>
      </c>
      <c r="K10" s="14">
        <f t="shared" si="4"/>
        <v>0</v>
      </c>
    </row>
    <row r="11" spans="1:14" ht="58.2" customHeight="1" thickBot="1" x14ac:dyDescent="0.35">
      <c r="A11" s="7">
        <v>6</v>
      </c>
      <c r="B11" s="43"/>
      <c r="C11" s="15" t="s">
        <v>17</v>
      </c>
      <c r="D11" s="15" t="s">
        <v>18</v>
      </c>
      <c r="E11" s="1" t="s">
        <v>6</v>
      </c>
      <c r="F11" s="1">
        <v>1</v>
      </c>
      <c r="G11" s="7"/>
      <c r="H11" s="12">
        <f t="shared" si="2"/>
        <v>0</v>
      </c>
      <c r="I11" s="13"/>
      <c r="J11" s="14">
        <f t="shared" si="3"/>
        <v>0</v>
      </c>
      <c r="K11" s="14">
        <f t="shared" si="4"/>
        <v>0</v>
      </c>
    </row>
    <row r="12" spans="1:14" ht="34.950000000000003" customHeight="1" thickBot="1" x14ac:dyDescent="0.35">
      <c r="A12" s="44" t="s">
        <v>75</v>
      </c>
      <c r="B12" s="45"/>
      <c r="C12" s="45"/>
      <c r="D12" s="45"/>
      <c r="E12" s="45"/>
      <c r="F12" s="45"/>
      <c r="G12" s="46"/>
      <c r="H12" s="21">
        <f>SUM(H8:H11)</f>
        <v>0</v>
      </c>
      <c r="I12" s="22"/>
      <c r="J12" s="21">
        <f>SUM(J8:J11)</f>
        <v>0</v>
      </c>
      <c r="K12" s="23">
        <f>SUM(K8:K11)</f>
        <v>0</v>
      </c>
    </row>
    <row r="13" spans="1:14" ht="49.95" customHeight="1" x14ac:dyDescent="0.3">
      <c r="A13" s="20">
        <v>7</v>
      </c>
      <c r="B13" s="39"/>
      <c r="C13" s="6" t="s">
        <v>23</v>
      </c>
      <c r="D13" s="3" t="s">
        <v>24</v>
      </c>
      <c r="E13" s="1" t="s">
        <v>6</v>
      </c>
      <c r="F13" s="1">
        <v>2</v>
      </c>
      <c r="G13" s="7"/>
      <c r="H13" s="12">
        <f t="shared" ref="H13:H26" si="5">F13*G13</f>
        <v>0</v>
      </c>
      <c r="I13" s="13"/>
      <c r="J13" s="14">
        <f t="shared" ref="J13:J26" si="6">H13*I13</f>
        <v>0</v>
      </c>
      <c r="K13" s="14">
        <f t="shared" ref="K13:K26" si="7">H13+J13</f>
        <v>0</v>
      </c>
    </row>
    <row r="14" spans="1:14" ht="69" customHeight="1" x14ac:dyDescent="0.3">
      <c r="A14" s="20">
        <v>8</v>
      </c>
      <c r="B14" s="39"/>
      <c r="C14" s="6" t="s">
        <v>41</v>
      </c>
      <c r="D14" s="1" t="s">
        <v>42</v>
      </c>
      <c r="E14" s="1" t="s">
        <v>6</v>
      </c>
      <c r="F14" s="1">
        <v>2</v>
      </c>
      <c r="G14" s="7"/>
      <c r="H14" s="12">
        <f t="shared" si="5"/>
        <v>0</v>
      </c>
      <c r="I14" s="13"/>
      <c r="J14" s="14">
        <f t="shared" si="6"/>
        <v>0</v>
      </c>
      <c r="K14" s="14">
        <f t="shared" si="7"/>
        <v>0</v>
      </c>
    </row>
    <row r="15" spans="1:14" ht="68.400000000000006" customHeight="1" x14ac:dyDescent="0.3">
      <c r="A15" s="34">
        <v>9</v>
      </c>
      <c r="B15" s="39"/>
      <c r="C15" s="6" t="s">
        <v>43</v>
      </c>
      <c r="D15" s="1" t="s">
        <v>44</v>
      </c>
      <c r="E15" s="1" t="s">
        <v>45</v>
      </c>
      <c r="F15" s="1">
        <v>1</v>
      </c>
      <c r="G15" s="7"/>
      <c r="H15" s="12">
        <f t="shared" si="5"/>
        <v>0</v>
      </c>
      <c r="I15" s="13"/>
      <c r="J15" s="14">
        <f t="shared" si="6"/>
        <v>0</v>
      </c>
      <c r="K15" s="14">
        <f t="shared" si="7"/>
        <v>0</v>
      </c>
    </row>
    <row r="16" spans="1:14" ht="49.95" customHeight="1" x14ac:dyDescent="0.3">
      <c r="A16" s="34">
        <v>10</v>
      </c>
      <c r="B16" s="39"/>
      <c r="C16" s="6" t="s">
        <v>46</v>
      </c>
      <c r="D16" s="1" t="s">
        <v>47</v>
      </c>
      <c r="E16" s="1" t="s">
        <v>48</v>
      </c>
      <c r="F16" s="1">
        <v>2</v>
      </c>
      <c r="G16" s="7"/>
      <c r="H16" s="12">
        <f t="shared" si="5"/>
        <v>0</v>
      </c>
      <c r="I16" s="13"/>
      <c r="J16" s="14">
        <f t="shared" si="6"/>
        <v>0</v>
      </c>
      <c r="K16" s="14">
        <f t="shared" si="7"/>
        <v>0</v>
      </c>
    </row>
    <row r="17" spans="1:11" ht="49.95" customHeight="1" x14ac:dyDescent="0.3">
      <c r="A17" s="34">
        <v>11</v>
      </c>
      <c r="B17" s="39"/>
      <c r="C17" s="6" t="s">
        <v>49</v>
      </c>
      <c r="D17" s="1" t="s">
        <v>50</v>
      </c>
      <c r="E17" s="1" t="s">
        <v>6</v>
      </c>
      <c r="F17" s="1">
        <v>2</v>
      </c>
      <c r="G17" s="7"/>
      <c r="H17" s="12">
        <f t="shared" si="5"/>
        <v>0</v>
      </c>
      <c r="I17" s="13"/>
      <c r="J17" s="14">
        <f t="shared" si="6"/>
        <v>0</v>
      </c>
      <c r="K17" s="14">
        <f t="shared" si="7"/>
        <v>0</v>
      </c>
    </row>
    <row r="18" spans="1:11" ht="49.95" customHeight="1" x14ac:dyDescent="0.3">
      <c r="A18" s="34">
        <v>12</v>
      </c>
      <c r="B18" s="39"/>
      <c r="C18" s="6" t="s">
        <v>51</v>
      </c>
      <c r="D18" s="1" t="s">
        <v>52</v>
      </c>
      <c r="E18" s="1" t="s">
        <v>6</v>
      </c>
      <c r="F18" s="1">
        <v>2</v>
      </c>
      <c r="G18" s="7"/>
      <c r="H18" s="12">
        <f t="shared" si="5"/>
        <v>0</v>
      </c>
      <c r="I18" s="13"/>
      <c r="J18" s="14">
        <f t="shared" si="6"/>
        <v>0</v>
      </c>
      <c r="K18" s="14">
        <f t="shared" si="7"/>
        <v>0</v>
      </c>
    </row>
    <row r="19" spans="1:11" ht="60.6" customHeight="1" x14ac:dyDescent="0.3">
      <c r="A19" s="34">
        <v>13</v>
      </c>
      <c r="B19" s="39"/>
      <c r="C19" s="6" t="s">
        <v>53</v>
      </c>
      <c r="D19" s="1" t="s">
        <v>54</v>
      </c>
      <c r="E19" s="1" t="s">
        <v>6</v>
      </c>
      <c r="F19" s="1">
        <v>2</v>
      </c>
      <c r="G19" s="16"/>
      <c r="H19" s="12">
        <f t="shared" si="5"/>
        <v>0</v>
      </c>
      <c r="I19" s="13"/>
      <c r="J19" s="14">
        <f t="shared" si="6"/>
        <v>0</v>
      </c>
      <c r="K19" s="14">
        <f t="shared" si="7"/>
        <v>0</v>
      </c>
    </row>
    <row r="20" spans="1:11" ht="49.95" customHeight="1" x14ac:dyDescent="0.3">
      <c r="A20" s="34">
        <v>14</v>
      </c>
      <c r="B20" s="39"/>
      <c r="C20" s="6" t="s">
        <v>55</v>
      </c>
      <c r="D20" s="1" t="s">
        <v>56</v>
      </c>
      <c r="E20" s="1" t="s">
        <v>6</v>
      </c>
      <c r="F20" s="1">
        <v>1</v>
      </c>
      <c r="G20" s="7"/>
      <c r="H20" s="12">
        <f t="shared" si="5"/>
        <v>0</v>
      </c>
      <c r="I20" s="13"/>
      <c r="J20" s="14">
        <f t="shared" si="6"/>
        <v>0</v>
      </c>
      <c r="K20" s="14">
        <f t="shared" si="7"/>
        <v>0</v>
      </c>
    </row>
    <row r="21" spans="1:11" ht="49.95" customHeight="1" x14ac:dyDescent="0.3">
      <c r="A21" s="34">
        <v>15</v>
      </c>
      <c r="B21" s="39"/>
      <c r="C21" s="6" t="s">
        <v>19</v>
      </c>
      <c r="D21" s="1" t="s">
        <v>20</v>
      </c>
      <c r="E21" s="1" t="s">
        <v>6</v>
      </c>
      <c r="F21" s="1">
        <v>3</v>
      </c>
      <c r="G21" s="7"/>
      <c r="H21" s="12">
        <f t="shared" si="5"/>
        <v>0</v>
      </c>
      <c r="I21" s="13"/>
      <c r="J21" s="14">
        <f t="shared" si="6"/>
        <v>0</v>
      </c>
      <c r="K21" s="14">
        <f t="shared" si="7"/>
        <v>0</v>
      </c>
    </row>
    <row r="22" spans="1:11" ht="49.95" customHeight="1" x14ac:dyDescent="0.3">
      <c r="A22" s="34">
        <v>16</v>
      </c>
      <c r="B22" s="39"/>
      <c r="C22" s="6" t="s">
        <v>57</v>
      </c>
      <c r="D22" s="1" t="s">
        <v>58</v>
      </c>
      <c r="E22" s="1" t="s">
        <v>6</v>
      </c>
      <c r="F22" s="1">
        <v>2</v>
      </c>
      <c r="G22" s="7"/>
      <c r="H22" s="12">
        <f t="shared" si="5"/>
        <v>0</v>
      </c>
      <c r="I22" s="13"/>
      <c r="J22" s="14">
        <f t="shared" si="6"/>
        <v>0</v>
      </c>
      <c r="K22" s="14">
        <f t="shared" si="7"/>
        <v>0</v>
      </c>
    </row>
    <row r="23" spans="1:11" ht="58.2" customHeight="1" x14ac:dyDescent="0.3">
      <c r="A23" s="34">
        <v>17</v>
      </c>
      <c r="B23" s="39"/>
      <c r="C23" s="6" t="s">
        <v>21</v>
      </c>
      <c r="D23" s="1" t="s">
        <v>22</v>
      </c>
      <c r="E23" s="1" t="s">
        <v>6</v>
      </c>
      <c r="F23" s="1">
        <v>3</v>
      </c>
      <c r="G23" s="7"/>
      <c r="H23" s="12">
        <f t="shared" si="5"/>
        <v>0</v>
      </c>
      <c r="I23" s="13"/>
      <c r="J23" s="14">
        <f t="shared" si="6"/>
        <v>0</v>
      </c>
      <c r="K23" s="14">
        <f t="shared" si="7"/>
        <v>0</v>
      </c>
    </row>
    <row r="24" spans="1:11" ht="64.95" customHeight="1" x14ac:dyDescent="0.3">
      <c r="A24" s="34">
        <v>18</v>
      </c>
      <c r="B24" s="39"/>
      <c r="C24" s="6" t="s">
        <v>59</v>
      </c>
      <c r="D24" s="1" t="s">
        <v>60</v>
      </c>
      <c r="E24" s="1" t="s">
        <v>61</v>
      </c>
      <c r="F24" s="1">
        <v>1</v>
      </c>
      <c r="G24" s="7"/>
      <c r="H24" s="12">
        <f t="shared" si="5"/>
        <v>0</v>
      </c>
      <c r="I24" s="13"/>
      <c r="J24" s="14">
        <f t="shared" si="6"/>
        <v>0</v>
      </c>
      <c r="K24" s="14">
        <f t="shared" si="7"/>
        <v>0</v>
      </c>
    </row>
    <row r="25" spans="1:11" ht="49.95" customHeight="1" x14ac:dyDescent="0.3">
      <c r="A25" s="34">
        <v>19</v>
      </c>
      <c r="B25" s="39"/>
      <c r="C25" s="6" t="s">
        <v>62</v>
      </c>
      <c r="D25" s="1" t="s">
        <v>63</v>
      </c>
      <c r="E25" s="1" t="s">
        <v>61</v>
      </c>
      <c r="F25" s="1">
        <v>1</v>
      </c>
      <c r="G25" s="7"/>
      <c r="H25" s="12">
        <f t="shared" si="5"/>
        <v>0</v>
      </c>
      <c r="I25" s="13"/>
      <c r="J25" s="14">
        <f t="shared" si="6"/>
        <v>0</v>
      </c>
      <c r="K25" s="14">
        <f t="shared" si="7"/>
        <v>0</v>
      </c>
    </row>
    <row r="26" spans="1:11" ht="49.95" customHeight="1" thickBot="1" x14ac:dyDescent="0.35">
      <c r="A26" s="34">
        <v>20</v>
      </c>
      <c r="B26" s="40"/>
      <c r="C26" s="6" t="s">
        <v>64</v>
      </c>
      <c r="D26" s="1" t="s">
        <v>65</v>
      </c>
      <c r="E26" s="1" t="s">
        <v>61</v>
      </c>
      <c r="F26" s="1">
        <v>1</v>
      </c>
      <c r="G26" s="7"/>
      <c r="H26" s="12">
        <f t="shared" si="5"/>
        <v>0</v>
      </c>
      <c r="I26" s="13"/>
      <c r="J26" s="14">
        <f t="shared" si="6"/>
        <v>0</v>
      </c>
      <c r="K26" s="14">
        <f t="shared" si="7"/>
        <v>0</v>
      </c>
    </row>
    <row r="27" spans="1:11" ht="49.95" customHeight="1" thickBot="1" x14ac:dyDescent="0.35">
      <c r="A27" s="44" t="s">
        <v>77</v>
      </c>
      <c r="B27" s="45"/>
      <c r="C27" s="45"/>
      <c r="D27" s="45"/>
      <c r="E27" s="45"/>
      <c r="F27" s="45"/>
      <c r="G27" s="46"/>
      <c r="H27" s="21">
        <f>SUM(H13:H26)</f>
        <v>0</v>
      </c>
      <c r="I27" s="22"/>
      <c r="J27" s="21">
        <f>SUM(J13:J26)</f>
        <v>0</v>
      </c>
      <c r="K27" s="23">
        <f>SUM(K13:K26)</f>
        <v>0</v>
      </c>
    </row>
    <row r="28" spans="1:11" ht="63" customHeight="1" x14ac:dyDescent="0.3">
      <c r="A28" s="20">
        <v>21</v>
      </c>
      <c r="B28" s="38" t="s">
        <v>66</v>
      </c>
      <c r="C28" s="6" t="s">
        <v>25</v>
      </c>
      <c r="D28" s="1" t="s">
        <v>26</v>
      </c>
      <c r="E28" s="1" t="s">
        <v>27</v>
      </c>
      <c r="F28" s="1">
        <v>1</v>
      </c>
      <c r="G28" s="7"/>
      <c r="H28" s="12">
        <f t="shared" ref="H28" si="8">F28*G28</f>
        <v>0</v>
      </c>
      <c r="I28" s="13"/>
      <c r="J28" s="14">
        <f t="shared" ref="J28" si="9">H28*I28</f>
        <v>0</v>
      </c>
      <c r="K28" s="14">
        <f t="shared" ref="K28" si="10">H28+J28</f>
        <v>0</v>
      </c>
    </row>
    <row r="29" spans="1:11" ht="63" customHeight="1" x14ac:dyDescent="0.3">
      <c r="A29" s="20">
        <v>22</v>
      </c>
      <c r="B29" s="39"/>
      <c r="C29" s="6" t="s">
        <v>28</v>
      </c>
      <c r="D29" s="1" t="s">
        <v>29</v>
      </c>
      <c r="E29" s="1" t="s">
        <v>27</v>
      </c>
      <c r="F29" s="1">
        <v>1</v>
      </c>
      <c r="G29" s="7"/>
      <c r="H29" s="12">
        <f t="shared" ref="H29:H31" si="11">F29*G29</f>
        <v>0</v>
      </c>
      <c r="I29" s="13"/>
      <c r="J29" s="14">
        <f t="shared" ref="J29:J31" si="12">H29*I29</f>
        <v>0</v>
      </c>
      <c r="K29" s="14">
        <f t="shared" ref="K29:K31" si="13">H29+J29</f>
        <v>0</v>
      </c>
    </row>
    <row r="30" spans="1:11" ht="49.95" customHeight="1" x14ac:dyDescent="0.3">
      <c r="A30" s="34">
        <v>23</v>
      </c>
      <c r="B30" s="39"/>
      <c r="C30" s="6" t="s">
        <v>30</v>
      </c>
      <c r="D30" s="15" t="s">
        <v>31</v>
      </c>
      <c r="E30" s="1" t="s">
        <v>32</v>
      </c>
      <c r="F30" s="1">
        <v>1</v>
      </c>
      <c r="G30" s="7"/>
      <c r="H30" s="12">
        <f t="shared" si="11"/>
        <v>0</v>
      </c>
      <c r="I30" s="13"/>
      <c r="J30" s="14">
        <f t="shared" si="12"/>
        <v>0</v>
      </c>
      <c r="K30" s="14">
        <f t="shared" si="13"/>
        <v>0</v>
      </c>
    </row>
    <row r="31" spans="1:11" ht="49.95" customHeight="1" thickBot="1" x14ac:dyDescent="0.35">
      <c r="A31" s="34">
        <v>24</v>
      </c>
      <c r="B31" s="40"/>
      <c r="C31" s="6" t="s">
        <v>33</v>
      </c>
      <c r="D31" s="2" t="s">
        <v>34</v>
      </c>
      <c r="E31" s="1" t="s">
        <v>35</v>
      </c>
      <c r="F31" s="1">
        <v>1</v>
      </c>
      <c r="G31" s="7"/>
      <c r="H31" s="12">
        <f t="shared" si="11"/>
        <v>0</v>
      </c>
      <c r="I31" s="13"/>
      <c r="J31" s="14">
        <f t="shared" si="12"/>
        <v>0</v>
      </c>
      <c r="K31" s="14">
        <f t="shared" si="13"/>
        <v>0</v>
      </c>
    </row>
    <row r="32" spans="1:11" ht="27" customHeight="1" thickBot="1" x14ac:dyDescent="0.35">
      <c r="A32" s="44" t="s">
        <v>78</v>
      </c>
      <c r="B32" s="45"/>
      <c r="C32" s="45"/>
      <c r="D32" s="45"/>
      <c r="E32" s="45"/>
      <c r="F32" s="45"/>
      <c r="G32" s="46"/>
      <c r="H32" s="21">
        <f>SUM(H28:H31)</f>
        <v>0</v>
      </c>
      <c r="I32" s="22"/>
      <c r="J32" s="21">
        <f>SUM(J28:J31)</f>
        <v>0</v>
      </c>
      <c r="K32" s="23">
        <f>SUM(K28:K31)</f>
        <v>0</v>
      </c>
    </row>
    <row r="33" spans="1:14" ht="28.2" customHeight="1" thickBot="1" x14ac:dyDescent="0.35">
      <c r="A33" s="48" t="s">
        <v>79</v>
      </c>
      <c r="B33" s="49"/>
      <c r="C33" s="49"/>
      <c r="D33" s="49"/>
      <c r="E33" s="49"/>
      <c r="F33" s="49"/>
      <c r="G33" s="50"/>
      <c r="H33" s="31">
        <f>H32+H27+H12+H7+H5</f>
        <v>0</v>
      </c>
      <c r="I33" s="32"/>
      <c r="J33" s="31">
        <f>J32+J27+J12+J7+J5</f>
        <v>0</v>
      </c>
      <c r="K33" s="31">
        <f>K32+K27+K12+K7+K5</f>
        <v>0</v>
      </c>
    </row>
    <row r="34" spans="1:14" x14ac:dyDescent="0.3">
      <c r="A34" s="52" t="s">
        <v>80</v>
      </c>
      <c r="B34" s="52"/>
      <c r="C34" s="52"/>
      <c r="D34" s="24"/>
      <c r="E34" s="24"/>
      <c r="F34" s="24"/>
      <c r="G34" s="24"/>
      <c r="H34" s="24"/>
      <c r="I34" s="24"/>
      <c r="J34" s="24"/>
      <c r="K34" s="24"/>
      <c r="N34" s="33"/>
    </row>
  </sheetData>
  <mergeCells count="12">
    <mergeCell ref="A1:C1"/>
    <mergeCell ref="A34:C34"/>
    <mergeCell ref="A32:G32"/>
    <mergeCell ref="A33:G33"/>
    <mergeCell ref="A2:F2"/>
    <mergeCell ref="B13:B26"/>
    <mergeCell ref="B28:B31"/>
    <mergeCell ref="A12:G12"/>
    <mergeCell ref="A27:G27"/>
    <mergeCell ref="B8:B11"/>
    <mergeCell ref="A7:G7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Chwalisz</dc:creator>
  <cp:lastModifiedBy>Anna Jarosz</cp:lastModifiedBy>
  <dcterms:created xsi:type="dcterms:W3CDTF">2019-05-14T09:33:21Z</dcterms:created>
  <dcterms:modified xsi:type="dcterms:W3CDTF">2019-05-28T13:43:12Z</dcterms:modified>
</cp:coreProperties>
</file>